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6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rojects\2013\W-13-072 FRA-70-13.10 6A\89464\roadway\spreadsheets\"/>
    </mc:Choice>
  </mc:AlternateContent>
  <xr:revisionPtr revIDLastSave="0" documentId="13_ncr:1_{95B2FCC9-14F5-4CDF-B0EE-A67DED376FE4}" xr6:coauthVersionLast="36" xr6:coauthVersionMax="36" xr10:uidLastSave="{00000000-0000-0000-0000-000000000000}"/>
  <bookViews>
    <workbookView xWindow="480" yWindow="105" windowWidth="27795" windowHeight="12585" xr2:uid="{00000000-000D-0000-FFFF-FFFF00000000}"/>
  </bookViews>
  <sheets>
    <sheet name="E4 LT" sheetId="7" r:id="rId1"/>
    <sheet name="E4 RT" sheetId="6" r:id="rId2"/>
  </sheets>
  <calcPr calcId="191029"/>
</workbook>
</file>

<file path=xl/calcChain.xml><?xml version="1.0" encoding="utf-8"?>
<calcChain xmlns="http://schemas.openxmlformats.org/spreadsheetml/2006/main">
  <c r="P16" i="7" l="1"/>
  <c r="P14" i="7"/>
  <c r="N16" i="7"/>
  <c r="N14" i="7"/>
  <c r="L16" i="7"/>
  <c r="L14" i="7"/>
  <c r="P12" i="7"/>
  <c r="N12" i="7"/>
  <c r="L12" i="7"/>
  <c r="J12" i="7"/>
  <c r="J16" i="7"/>
  <c r="J14" i="7"/>
  <c r="H12" i="7"/>
  <c r="H16" i="7"/>
  <c r="H14" i="7"/>
  <c r="N21" i="7" l="1"/>
  <c r="L21" i="7"/>
  <c r="J21" i="7"/>
  <c r="H21" i="7"/>
  <c r="P21" i="6"/>
  <c r="N21" i="6"/>
  <c r="L21" i="6"/>
  <c r="J21" i="6"/>
  <c r="H21" i="6"/>
  <c r="F21" i="6"/>
  <c r="F19" i="6"/>
  <c r="H19" i="6"/>
  <c r="J19" i="6"/>
  <c r="L19" i="6"/>
  <c r="N19" i="6"/>
  <c r="P19" i="6"/>
  <c r="P17" i="6"/>
  <c r="N17" i="6"/>
  <c r="L17" i="6"/>
  <c r="J17" i="6"/>
  <c r="H17" i="6"/>
  <c r="F17" i="6"/>
  <c r="F14" i="6"/>
  <c r="H14" i="6"/>
  <c r="J14" i="6"/>
  <c r="L14" i="6"/>
  <c r="N14" i="6"/>
  <c r="P14" i="6"/>
  <c r="P12" i="6"/>
  <c r="N12" i="6"/>
  <c r="L12" i="6"/>
  <c r="J12" i="6"/>
  <c r="H12" i="6"/>
  <c r="F12" i="6"/>
  <c r="H26" i="6" l="1"/>
  <c r="J26" i="6"/>
  <c r="P21" i="7" l="1"/>
  <c r="N26" i="6"/>
  <c r="F26" i="6"/>
  <c r="P26" i="6"/>
  <c r="L26" i="6"/>
</calcChain>
</file>

<file path=xl/sharedStrings.xml><?xml version="1.0" encoding="utf-8"?>
<sst xmlns="http://schemas.openxmlformats.org/spreadsheetml/2006/main" count="65" uniqueCount="25">
  <si>
    <t>STATION</t>
  </si>
  <si>
    <t>EMBANKMENT</t>
  </si>
  <si>
    <t>SHEET NO</t>
  </si>
  <si>
    <t>WALL EXCAVATION</t>
  </si>
  <si>
    <t>SELECT GRANULAR BACKFILL</t>
  </si>
  <si>
    <t>NATURAL SOIL</t>
  </si>
  <si>
    <t>SF</t>
  </si>
  <si>
    <t>CY</t>
  </si>
  <si>
    <t>BEGIN WALL</t>
  </si>
  <si>
    <t>END WALL</t>
  </si>
  <si>
    <t>TOTALS CARRIED TO</t>
  </si>
  <si>
    <t>GENERAL SUMMARY</t>
  </si>
  <si>
    <t>MSE WALL E4 RT</t>
  </si>
  <si>
    <t>ROADWAY MISC.: CONTROLLED MODULUS COLUMNS</t>
  </si>
  <si>
    <t>SY</t>
  </si>
  <si>
    <t>GRANULAR EMBANKMENT</t>
  </si>
  <si>
    <t>*ROADWAY QUANTITIES CALCULATED TO LIMITS OF EMBANKMENT</t>
  </si>
  <si>
    <t>MSE Wall W5</t>
  </si>
  <si>
    <t>GRANULAR MATERIAL,         TYPE B</t>
  </si>
  <si>
    <t>GRANULAR MATERIAL,       TYPE B</t>
  </si>
  <si>
    <t>OFFSET</t>
  </si>
  <si>
    <t>RT/LT</t>
  </si>
  <si>
    <t>LT</t>
  </si>
  <si>
    <t>RT</t>
  </si>
  <si>
    <t>*CALCULATED TO APPROACH SLAB (STA. 230+54.84)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</si>
</sst>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\+##.0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theme="1"/>
      <name val="Verdana"/>
      <family val="2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/>
    <xf numFmtId="0" fontId="0" fillId="0" borderId="0" xfId="0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1" fontId="1" fillId="0" borderId="15" xfId="0" applyNumberFormat="1" applyFont="1" applyBorder="1" applyAlignment="1">
      <alignment horizontal="center" vertical="center" wrapText="1"/>
    </xf>
    <xf numFmtId="1" fontId="1" fillId="0" borderId="7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1" fontId="3" fillId="0" borderId="28" xfId="0" applyNumberFormat="1" applyFont="1" applyBorder="1" applyAlignment="1">
      <alignment horizontal="center" vertical="center"/>
    </xf>
    <xf numFmtId="1" fontId="3" fillId="0" borderId="29" xfId="0" applyNumberFormat="1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2" fontId="0" fillId="0" borderId="10" xfId="0" applyNumberFormat="1" applyBorder="1" applyAlignment="1">
      <alignment horizontal="center" vertical="center"/>
    </xf>
    <xf numFmtId="0" fontId="0" fillId="0" borderId="10" xfId="0" applyNumberFormat="1" applyBorder="1" applyAlignment="1">
      <alignment horizontal="center" vertical="center"/>
    </xf>
    <xf numFmtId="2" fontId="0" fillId="0" borderId="10" xfId="0" applyNumberFormat="1" applyBorder="1" applyAlignment="1">
      <alignment horizontal="center" vertical="center" wrapText="1"/>
    </xf>
    <xf numFmtId="164" fontId="4" fillId="0" borderId="23" xfId="0" applyNumberFormat="1" applyFont="1" applyBorder="1" applyAlignment="1">
      <alignment horizontal="center" vertical="center" wrapText="1"/>
    </xf>
    <xf numFmtId="164" fontId="4" fillId="0" borderId="24" xfId="0" applyNumberFormat="1" applyFont="1" applyBorder="1" applyAlignment="1">
      <alignment horizontal="center" vertical="center" wrapText="1"/>
    </xf>
    <xf numFmtId="164" fontId="4" fillId="0" borderId="37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4" fontId="4" fillId="0" borderId="23" xfId="0" applyNumberFormat="1" applyFont="1" applyBorder="1" applyAlignment="1">
      <alignment horizontal="center" vertical="center"/>
    </xf>
    <xf numFmtId="164" fontId="4" fillId="0" borderId="24" xfId="0" applyNumberFormat="1" applyFont="1" applyBorder="1" applyAlignment="1">
      <alignment horizontal="center" vertical="center"/>
    </xf>
    <xf numFmtId="0" fontId="5" fillId="0" borderId="32" xfId="0" applyFont="1" applyBorder="1" applyAlignment="1">
      <alignment horizontal="center"/>
    </xf>
    <xf numFmtId="0" fontId="5" fillId="0" borderId="33" xfId="0" applyFont="1" applyBorder="1" applyAlignment="1">
      <alignment horizontal="center"/>
    </xf>
    <xf numFmtId="0" fontId="5" fillId="0" borderId="34" xfId="0" applyFont="1" applyBorder="1" applyAlignment="1">
      <alignment horizontal="center"/>
    </xf>
    <xf numFmtId="1" fontId="2" fillId="0" borderId="17" xfId="0" applyNumberFormat="1" applyFont="1" applyBorder="1" applyAlignment="1">
      <alignment horizontal="center" vertical="center" textRotation="90" wrapText="1"/>
    </xf>
    <xf numFmtId="1" fontId="2" fillId="0" borderId="26" xfId="0" applyNumberFormat="1" applyFont="1" applyBorder="1" applyAlignment="1">
      <alignment horizontal="center" vertical="center" textRotation="90" wrapText="1"/>
    </xf>
    <xf numFmtId="0" fontId="2" fillId="0" borderId="17" xfId="0" applyFont="1" applyBorder="1" applyAlignment="1">
      <alignment horizontal="center" vertical="center" textRotation="90" wrapText="1"/>
    </xf>
    <xf numFmtId="0" fontId="2" fillId="0" borderId="26" xfId="0" applyFont="1" applyBorder="1" applyAlignment="1">
      <alignment horizontal="center" vertical="center" textRotation="90" wrapText="1"/>
    </xf>
    <xf numFmtId="0" fontId="2" fillId="0" borderId="18" xfId="0" applyFont="1" applyBorder="1" applyAlignment="1">
      <alignment horizontal="center" vertical="center" textRotation="90" wrapText="1"/>
    </xf>
    <xf numFmtId="0" fontId="2" fillId="0" borderId="27" xfId="0" applyFont="1" applyBorder="1" applyAlignment="1">
      <alignment horizontal="center" vertical="center" textRotation="90" wrapText="1"/>
    </xf>
    <xf numFmtId="1" fontId="2" fillId="0" borderId="25" xfId="0" applyNumberFormat="1" applyFont="1" applyBorder="1" applyAlignment="1">
      <alignment horizontal="center" vertical="center" textRotation="90" wrapText="1"/>
    </xf>
    <xf numFmtId="164" fontId="4" fillId="0" borderId="4" xfId="0" applyNumberFormat="1" applyFont="1" applyBorder="1" applyAlignment="1">
      <alignment horizontal="center" vertical="center"/>
    </xf>
    <xf numFmtId="164" fontId="4" fillId="0" borderId="5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P31"/>
  <sheetViews>
    <sheetView tabSelected="1" workbookViewId="0">
      <selection activeCell="F18" sqref="F18"/>
    </sheetView>
  </sheetViews>
  <sheetFormatPr defaultRowHeight="15" x14ac:dyDescent="0.25"/>
  <cols>
    <col min="1" max="3" width="9.140625" style="1"/>
    <col min="4" max="6" width="15.7109375" style="1" customWidth="1"/>
    <col min="7" max="10" width="9.140625" style="1"/>
    <col min="11" max="12" width="11.7109375" style="1" hidden="1" customWidth="1"/>
    <col min="13" max="16384" width="9.140625" style="1"/>
  </cols>
  <sheetData>
    <row r="1" spans="3:16" ht="15" customHeight="1" x14ac:dyDescent="0.25">
      <c r="C1" s="44" t="s">
        <v>2</v>
      </c>
      <c r="D1" s="46" t="s">
        <v>0</v>
      </c>
      <c r="E1" s="35" t="s">
        <v>20</v>
      </c>
      <c r="F1" s="35" t="s">
        <v>21</v>
      </c>
      <c r="G1" s="5">
        <v>203</v>
      </c>
      <c r="H1" s="6">
        <v>203</v>
      </c>
      <c r="I1" s="6">
        <v>203</v>
      </c>
      <c r="J1" s="6">
        <v>203</v>
      </c>
      <c r="K1" s="6">
        <v>203</v>
      </c>
      <c r="L1" s="6">
        <v>203</v>
      </c>
      <c r="M1" s="3">
        <v>840</v>
      </c>
      <c r="N1" s="3">
        <v>840</v>
      </c>
      <c r="O1" s="3">
        <v>840</v>
      </c>
      <c r="P1" s="4">
        <v>840</v>
      </c>
    </row>
    <row r="2" spans="3:16" ht="15" customHeight="1" x14ac:dyDescent="0.25">
      <c r="C2" s="45"/>
      <c r="D2" s="47"/>
      <c r="E2" s="36"/>
      <c r="F2" s="36"/>
      <c r="G2" s="57" t="s">
        <v>1</v>
      </c>
      <c r="H2" s="52" t="s">
        <v>1</v>
      </c>
      <c r="I2" s="57" t="s">
        <v>18</v>
      </c>
      <c r="J2" s="57" t="s">
        <v>19</v>
      </c>
      <c r="K2" s="51" t="s">
        <v>13</v>
      </c>
      <c r="L2" s="51" t="s">
        <v>13</v>
      </c>
      <c r="M2" s="53" t="s">
        <v>3</v>
      </c>
      <c r="N2" s="53" t="s">
        <v>3</v>
      </c>
      <c r="O2" s="53" t="s">
        <v>4</v>
      </c>
      <c r="P2" s="55" t="s">
        <v>4</v>
      </c>
    </row>
    <row r="3" spans="3:16" x14ac:dyDescent="0.25">
      <c r="C3" s="45"/>
      <c r="D3" s="47"/>
      <c r="E3" s="36"/>
      <c r="F3" s="36"/>
      <c r="G3" s="57"/>
      <c r="H3" s="52"/>
      <c r="I3" s="57"/>
      <c r="J3" s="57"/>
      <c r="K3" s="52"/>
      <c r="L3" s="52"/>
      <c r="M3" s="54"/>
      <c r="N3" s="54"/>
      <c r="O3" s="54"/>
      <c r="P3" s="56"/>
    </row>
    <row r="4" spans="3:16" x14ac:dyDescent="0.25">
      <c r="C4" s="45"/>
      <c r="D4" s="47"/>
      <c r="E4" s="36"/>
      <c r="F4" s="36"/>
      <c r="G4" s="57"/>
      <c r="H4" s="52"/>
      <c r="I4" s="57"/>
      <c r="J4" s="57"/>
      <c r="K4" s="52"/>
      <c r="L4" s="52"/>
      <c r="M4" s="54"/>
      <c r="N4" s="54"/>
      <c r="O4" s="54"/>
      <c r="P4" s="56"/>
    </row>
    <row r="5" spans="3:16" x14ac:dyDescent="0.25">
      <c r="C5" s="45"/>
      <c r="D5" s="47"/>
      <c r="E5" s="36"/>
      <c r="F5" s="36"/>
      <c r="G5" s="57"/>
      <c r="H5" s="52"/>
      <c r="I5" s="57"/>
      <c r="J5" s="57"/>
      <c r="K5" s="52"/>
      <c r="L5" s="52"/>
      <c r="M5" s="54"/>
      <c r="N5" s="54"/>
      <c r="O5" s="54"/>
      <c r="P5" s="56"/>
    </row>
    <row r="6" spans="3:16" x14ac:dyDescent="0.25">
      <c r="C6" s="45"/>
      <c r="D6" s="47"/>
      <c r="E6" s="36"/>
      <c r="F6" s="36"/>
      <c r="G6" s="57"/>
      <c r="H6" s="52"/>
      <c r="I6" s="57"/>
      <c r="J6" s="57"/>
      <c r="K6" s="52"/>
      <c r="L6" s="52"/>
      <c r="M6" s="54"/>
      <c r="N6" s="54"/>
      <c r="O6" s="54"/>
      <c r="P6" s="56"/>
    </row>
    <row r="7" spans="3:16" ht="15.75" thickBot="1" x14ac:dyDescent="0.3">
      <c r="C7" s="45"/>
      <c r="D7" s="47"/>
      <c r="E7" s="36"/>
      <c r="F7" s="36"/>
      <c r="G7" s="57"/>
      <c r="H7" s="52"/>
      <c r="I7" s="57"/>
      <c r="J7" s="57"/>
      <c r="K7" s="52"/>
      <c r="L7" s="52"/>
      <c r="M7" s="54"/>
      <c r="N7" s="54"/>
      <c r="O7" s="54"/>
      <c r="P7" s="56"/>
    </row>
    <row r="8" spans="3:16" ht="15.75" thickBot="1" x14ac:dyDescent="0.3">
      <c r="C8" s="45"/>
      <c r="D8" s="47"/>
      <c r="E8" s="37"/>
      <c r="F8" s="37"/>
      <c r="G8" s="11" t="s">
        <v>6</v>
      </c>
      <c r="H8" s="12" t="s">
        <v>7</v>
      </c>
      <c r="I8" s="12" t="s">
        <v>6</v>
      </c>
      <c r="J8" s="12" t="s">
        <v>7</v>
      </c>
      <c r="K8" s="12" t="s">
        <v>6</v>
      </c>
      <c r="L8" s="12" t="s">
        <v>7</v>
      </c>
      <c r="M8" s="13" t="s">
        <v>6</v>
      </c>
      <c r="N8" s="13" t="s">
        <v>7</v>
      </c>
      <c r="O8" s="13" t="s">
        <v>6</v>
      </c>
      <c r="P8" s="14" t="s">
        <v>7</v>
      </c>
    </row>
    <row r="9" spans="3:16" x14ac:dyDescent="0.25">
      <c r="C9" s="16"/>
      <c r="D9" s="20" t="s">
        <v>17</v>
      </c>
      <c r="E9" s="20"/>
      <c r="F9" s="20"/>
      <c r="G9" s="28"/>
      <c r="H9" s="28"/>
      <c r="I9" s="28"/>
      <c r="J9" s="28"/>
      <c r="K9" s="28"/>
      <c r="L9" s="28"/>
      <c r="M9" s="28"/>
      <c r="N9" s="28"/>
      <c r="O9" s="28"/>
      <c r="P9" s="29"/>
    </row>
    <row r="10" spans="3:16" x14ac:dyDescent="0.25">
      <c r="C10" s="17"/>
      <c r="D10" s="15" t="s">
        <v>8</v>
      </c>
      <c r="E10" s="15"/>
      <c r="F10" s="15"/>
      <c r="G10" s="30"/>
      <c r="H10" s="30"/>
      <c r="I10" s="30"/>
      <c r="J10" s="30"/>
      <c r="K10" s="30"/>
      <c r="L10" s="30"/>
      <c r="M10" s="30"/>
      <c r="N10" s="30"/>
      <c r="O10" s="30"/>
      <c r="P10" s="31"/>
    </row>
    <row r="11" spans="3:16" x14ac:dyDescent="0.25">
      <c r="C11" s="17"/>
      <c r="D11" s="23">
        <v>23094.34</v>
      </c>
      <c r="E11" s="32">
        <v>39.5</v>
      </c>
      <c r="F11" s="32" t="s">
        <v>23</v>
      </c>
      <c r="G11" s="30">
        <v>132.49</v>
      </c>
      <c r="H11" s="30"/>
      <c r="I11" s="30">
        <v>221.14</v>
      </c>
      <c r="J11" s="30"/>
      <c r="K11" s="30">
        <v>113</v>
      </c>
      <c r="L11" s="30"/>
      <c r="M11" s="30">
        <v>391.38</v>
      </c>
      <c r="N11" s="30"/>
      <c r="O11" s="30">
        <v>1357.77</v>
      </c>
      <c r="P11" s="31"/>
    </row>
    <row r="12" spans="3:16" x14ac:dyDescent="0.25">
      <c r="C12" s="17"/>
      <c r="D12" s="15"/>
      <c r="E12" s="15"/>
      <c r="F12" s="15"/>
      <c r="G12" s="30"/>
      <c r="H12" s="26">
        <f>ROUND((((G11+G13)/2)*(E11-E13))/27,0)</f>
        <v>33</v>
      </c>
      <c r="I12" s="26"/>
      <c r="J12" s="26">
        <f>ROUND((((I11+I13)/2)*(E11-E13))/27,0)</f>
        <v>55</v>
      </c>
      <c r="K12" s="30"/>
      <c r="L12" s="26">
        <f>ROUND((((K11+K13)/2)*(E11-E13))/27,0)</f>
        <v>28</v>
      </c>
      <c r="M12" s="30"/>
      <c r="N12" s="26">
        <f>ROUND((((M11+M13)/2)*(E11-E13))/27,0)</f>
        <v>97</v>
      </c>
      <c r="O12" s="30"/>
      <c r="P12" s="27">
        <f>ROUND((((O11+O13)/2)*(E11-E13))/27,0)</f>
        <v>336</v>
      </c>
    </row>
    <row r="13" spans="3:16" x14ac:dyDescent="0.25">
      <c r="C13" s="17"/>
      <c r="D13" s="23">
        <v>23094.34</v>
      </c>
      <c r="E13" s="33">
        <v>32.82</v>
      </c>
      <c r="F13" s="33" t="s">
        <v>23</v>
      </c>
      <c r="G13" s="30">
        <v>132.49</v>
      </c>
      <c r="H13" s="30"/>
      <c r="I13" s="30">
        <v>221.14</v>
      </c>
      <c r="J13" s="30"/>
      <c r="K13" s="30">
        <v>113</v>
      </c>
      <c r="L13" s="30"/>
      <c r="M13" s="30">
        <v>391.38</v>
      </c>
      <c r="N13" s="30"/>
      <c r="O13" s="30">
        <v>1357.77</v>
      </c>
      <c r="P13" s="31"/>
    </row>
    <row r="14" spans="3:16" x14ac:dyDescent="0.25">
      <c r="C14" s="17"/>
      <c r="D14" s="23"/>
      <c r="E14" s="23"/>
      <c r="F14" s="23"/>
      <c r="G14" s="30"/>
      <c r="H14" s="26">
        <f>ROUND((((G13+G15)/2)*(E13-E15))/27,0)</f>
        <v>141</v>
      </c>
      <c r="I14" s="26"/>
      <c r="J14" s="26">
        <f>ROUND((((I13+I15)/2)*(E13-E15))/27,0)</f>
        <v>156</v>
      </c>
      <c r="K14" s="30"/>
      <c r="L14" s="26">
        <f>ROUND((((K13+K15)/2)*(E13-E15))/27,0)</f>
        <v>68</v>
      </c>
      <c r="M14" s="30"/>
      <c r="N14" s="26">
        <f>ROUND((((M13+M15)/2)*(E13-E15))/27,0)</f>
        <v>215</v>
      </c>
      <c r="O14" s="30"/>
      <c r="P14" s="27">
        <f>ROUND((((O13+O15)/2)*(E13-E15))/27,0)</f>
        <v>738</v>
      </c>
    </row>
    <row r="15" spans="3:16" x14ac:dyDescent="0.25">
      <c r="C15" s="17"/>
      <c r="D15" s="23">
        <v>23094.34</v>
      </c>
      <c r="E15" s="33">
        <v>14.83</v>
      </c>
      <c r="F15" s="33" t="s">
        <v>23</v>
      </c>
      <c r="G15" s="30">
        <v>291.39999999999998</v>
      </c>
      <c r="H15" s="30"/>
      <c r="I15" s="30">
        <v>247.67</v>
      </c>
      <c r="J15" s="30"/>
      <c r="K15" s="30">
        <v>91.26</v>
      </c>
      <c r="L15" s="30"/>
      <c r="M15" s="30">
        <v>253.37</v>
      </c>
      <c r="N15" s="30"/>
      <c r="O15" s="26">
        <v>856.01</v>
      </c>
      <c r="P15" s="31"/>
    </row>
    <row r="16" spans="3:16" x14ac:dyDescent="0.25">
      <c r="C16" s="17"/>
      <c r="D16" s="23"/>
      <c r="E16" s="23"/>
      <c r="F16" s="23"/>
      <c r="G16" s="30"/>
      <c r="H16" s="26">
        <f>ROUND((((G15+G17)/2)*(E15-E17))/27,0)</f>
        <v>242</v>
      </c>
      <c r="I16" s="26"/>
      <c r="J16" s="26">
        <f>ROUND((((I15+I17)/2)*(E15-E17))/27,0)</f>
        <v>201</v>
      </c>
      <c r="K16" s="30"/>
      <c r="L16" s="26">
        <f>ROUND((((K15+K17)/2)*(E15-E17))/27,0)</f>
        <v>67</v>
      </c>
      <c r="M16" s="30"/>
      <c r="N16" s="26">
        <f>ROUND((((M15+M17)/2)*(E15-E17))/27,0)</f>
        <v>174</v>
      </c>
      <c r="O16" s="30"/>
      <c r="P16" s="27">
        <f>ROUND((((O15+O17)/2)*(E15-E17))/27,0)</f>
        <v>603</v>
      </c>
    </row>
    <row r="17" spans="3:16" ht="15" customHeight="1" x14ac:dyDescent="0.25">
      <c r="C17" s="17"/>
      <c r="D17" s="23">
        <v>23094.34</v>
      </c>
      <c r="E17" s="34">
        <v>-5.8</v>
      </c>
      <c r="F17" s="34" t="s">
        <v>22</v>
      </c>
      <c r="G17" s="30">
        <v>340.76</v>
      </c>
      <c r="H17" s="30"/>
      <c r="I17" s="30">
        <v>278.57</v>
      </c>
      <c r="J17" s="30"/>
      <c r="K17" s="30">
        <v>85.29</v>
      </c>
      <c r="L17" s="30"/>
      <c r="M17" s="30">
        <v>202.05</v>
      </c>
      <c r="N17" s="30"/>
      <c r="O17" s="26">
        <v>722.31</v>
      </c>
      <c r="P17" s="31"/>
    </row>
    <row r="18" spans="3:16" x14ac:dyDescent="0.25">
      <c r="C18" s="17"/>
      <c r="D18" s="15" t="s">
        <v>9</v>
      </c>
      <c r="E18" s="15"/>
      <c r="F18" s="15"/>
      <c r="G18" s="30"/>
      <c r="H18" s="30"/>
      <c r="I18" s="30"/>
      <c r="J18" s="30"/>
      <c r="K18" s="30"/>
      <c r="L18" s="30"/>
      <c r="M18" s="30"/>
      <c r="N18" s="30"/>
      <c r="O18" s="30"/>
      <c r="P18" s="31"/>
    </row>
    <row r="19" spans="3:16" ht="15.75" thickBot="1" x14ac:dyDescent="0.3">
      <c r="C19" s="18"/>
      <c r="D19" s="19"/>
      <c r="E19" s="19"/>
      <c r="F19" s="19"/>
      <c r="G19" s="30"/>
      <c r="H19" s="30"/>
      <c r="I19" s="30"/>
      <c r="J19" s="30"/>
      <c r="K19" s="30"/>
      <c r="L19" s="30"/>
      <c r="M19" s="30"/>
      <c r="N19" s="30"/>
      <c r="O19" s="30"/>
      <c r="P19" s="31"/>
    </row>
    <row r="20" spans="3:16" ht="15.75" customHeight="1" thickBot="1" x14ac:dyDescent="0.3">
      <c r="C20" s="38" t="s">
        <v>10</v>
      </c>
      <c r="D20" s="39"/>
      <c r="E20" s="39"/>
      <c r="F20" s="40"/>
      <c r="G20" s="10"/>
      <c r="H20" s="21"/>
      <c r="I20" s="21"/>
      <c r="J20" s="21"/>
      <c r="K20" s="21"/>
      <c r="L20" s="21"/>
      <c r="M20" s="21"/>
      <c r="N20" s="21"/>
      <c r="O20" s="21"/>
      <c r="P20" s="22"/>
    </row>
    <row r="21" spans="3:16" ht="15.75" thickBot="1" x14ac:dyDescent="0.3">
      <c r="C21" s="41"/>
      <c r="D21" s="42"/>
      <c r="E21" s="42"/>
      <c r="F21" s="43"/>
      <c r="G21" s="9"/>
      <c r="H21" s="7">
        <f>SUM(H9:H20)</f>
        <v>416</v>
      </c>
      <c r="I21" s="7"/>
      <c r="J21" s="7">
        <f>SUM(J9:J20)</f>
        <v>412</v>
      </c>
      <c r="K21" s="8"/>
      <c r="L21" s="7">
        <f>SUM(L9:L20)</f>
        <v>163</v>
      </c>
      <c r="M21" s="8"/>
      <c r="N21" s="7">
        <f>SUM(N9:N20)</f>
        <v>486</v>
      </c>
      <c r="O21" s="8"/>
      <c r="P21" s="25">
        <f>SUM(P9:P20)</f>
        <v>1677</v>
      </c>
    </row>
    <row r="22" spans="3:16" x14ac:dyDescent="0.25">
      <c r="C22" s="2"/>
      <c r="D22" s="2"/>
      <c r="E22" s="2"/>
      <c r="F22" s="2"/>
    </row>
    <row r="23" spans="3:16" x14ac:dyDescent="0.25">
      <c r="C23" s="2"/>
      <c r="D23" s="2"/>
      <c r="E23" s="2"/>
      <c r="F23" s="2"/>
    </row>
    <row r="24" spans="3:16" ht="15.75" thickBot="1" x14ac:dyDescent="0.3">
      <c r="C24" s="2"/>
      <c r="D24" s="2"/>
      <c r="E24" s="2"/>
      <c r="F24" s="2"/>
    </row>
    <row r="25" spans="3:16" ht="15.75" thickBot="1" x14ac:dyDescent="0.3">
      <c r="C25" s="2"/>
      <c r="D25" s="2"/>
      <c r="E25" s="2"/>
      <c r="F25" s="2"/>
      <c r="G25" s="48" t="s">
        <v>24</v>
      </c>
      <c r="H25" s="49"/>
      <c r="I25" s="49"/>
      <c r="J25" s="49"/>
      <c r="K25" s="49"/>
      <c r="L25" s="49"/>
      <c r="M25" s="49"/>
      <c r="N25" s="49"/>
      <c r="O25" s="49"/>
      <c r="P25" s="50"/>
    </row>
    <row r="26" spans="3:16" x14ac:dyDescent="0.25">
      <c r="C26" s="2"/>
      <c r="D26" s="2"/>
      <c r="E26" s="2"/>
      <c r="F26" s="2"/>
    </row>
    <row r="27" spans="3:16" x14ac:dyDescent="0.25">
      <c r="C27" s="2"/>
      <c r="D27" s="2"/>
      <c r="E27" s="2"/>
      <c r="F27" s="2"/>
    </row>
    <row r="28" spans="3:16" x14ac:dyDescent="0.25">
      <c r="C28" s="2"/>
      <c r="D28" s="2"/>
      <c r="E28" s="2"/>
      <c r="F28" s="2"/>
    </row>
    <row r="29" spans="3:16" x14ac:dyDescent="0.25">
      <c r="C29" s="2"/>
      <c r="D29" s="2"/>
      <c r="E29" s="2"/>
      <c r="F29" s="2"/>
    </row>
    <row r="30" spans="3:16" x14ac:dyDescent="0.25">
      <c r="C30" s="2"/>
      <c r="D30" s="2"/>
      <c r="E30" s="2"/>
      <c r="F30" s="2"/>
    </row>
    <row r="31" spans="3:16" x14ac:dyDescent="0.25">
      <c r="C31" s="2"/>
      <c r="D31" s="2"/>
      <c r="E31" s="2"/>
      <c r="F31" s="2"/>
    </row>
  </sheetData>
  <mergeCells count="16">
    <mergeCell ref="G25:P25"/>
    <mergeCell ref="K2:K7"/>
    <mergeCell ref="L2:L7"/>
    <mergeCell ref="M2:M7"/>
    <mergeCell ref="N2:N7"/>
    <mergeCell ref="O2:O7"/>
    <mergeCell ref="P2:P7"/>
    <mergeCell ref="G2:G7"/>
    <mergeCell ref="H2:H7"/>
    <mergeCell ref="I2:I7"/>
    <mergeCell ref="J2:J7"/>
    <mergeCell ref="F1:F8"/>
    <mergeCell ref="C20:F21"/>
    <mergeCell ref="C1:C8"/>
    <mergeCell ref="D1:D8"/>
    <mergeCell ref="E1:E8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1:P36"/>
  <sheetViews>
    <sheetView workbookViewId="0">
      <selection activeCell="P23" sqref="P23"/>
    </sheetView>
  </sheetViews>
  <sheetFormatPr defaultRowHeight="15" x14ac:dyDescent="0.25"/>
  <cols>
    <col min="1" max="3" width="9.140625" style="1"/>
    <col min="4" max="4" width="15.7109375" style="1" customWidth="1"/>
    <col min="5" max="8" width="9.140625" style="1"/>
    <col min="9" max="10" width="11.7109375" style="1" customWidth="1"/>
    <col min="11" max="16384" width="9.140625" style="1"/>
  </cols>
  <sheetData>
    <row r="1" spans="3:16" ht="15" customHeight="1" x14ac:dyDescent="0.25">
      <c r="C1" s="44" t="s">
        <v>2</v>
      </c>
      <c r="D1" s="46" t="s">
        <v>0</v>
      </c>
      <c r="E1" s="5">
        <v>203</v>
      </c>
      <c r="F1" s="6">
        <v>203</v>
      </c>
      <c r="G1" s="6">
        <v>203</v>
      </c>
      <c r="H1" s="6">
        <v>203</v>
      </c>
      <c r="I1" s="6">
        <v>203</v>
      </c>
      <c r="J1" s="6">
        <v>203</v>
      </c>
      <c r="K1" s="3">
        <v>840</v>
      </c>
      <c r="L1" s="3">
        <v>840</v>
      </c>
      <c r="M1" s="3">
        <v>840</v>
      </c>
      <c r="N1" s="3">
        <v>840</v>
      </c>
      <c r="O1" s="3">
        <v>840</v>
      </c>
      <c r="P1" s="4">
        <v>840</v>
      </c>
    </row>
    <row r="2" spans="3:16" ht="15" customHeight="1" x14ac:dyDescent="0.25">
      <c r="C2" s="45"/>
      <c r="D2" s="47"/>
      <c r="E2" s="57" t="s">
        <v>1</v>
      </c>
      <c r="F2" s="52" t="s">
        <v>1</v>
      </c>
      <c r="G2" s="57" t="s">
        <v>15</v>
      </c>
      <c r="H2" s="57" t="s">
        <v>15</v>
      </c>
      <c r="I2" s="51" t="s">
        <v>13</v>
      </c>
      <c r="J2" s="51" t="s">
        <v>13</v>
      </c>
      <c r="K2" s="53" t="s">
        <v>3</v>
      </c>
      <c r="L2" s="53" t="s">
        <v>3</v>
      </c>
      <c r="M2" s="53" t="s">
        <v>4</v>
      </c>
      <c r="N2" s="53" t="s">
        <v>4</v>
      </c>
      <c r="O2" s="53" t="s">
        <v>5</v>
      </c>
      <c r="P2" s="55" t="s">
        <v>5</v>
      </c>
    </row>
    <row r="3" spans="3:16" x14ac:dyDescent="0.25">
      <c r="C3" s="45"/>
      <c r="D3" s="47"/>
      <c r="E3" s="57"/>
      <c r="F3" s="52"/>
      <c r="G3" s="57"/>
      <c r="H3" s="57"/>
      <c r="I3" s="52"/>
      <c r="J3" s="52"/>
      <c r="K3" s="54"/>
      <c r="L3" s="54"/>
      <c r="M3" s="54"/>
      <c r="N3" s="54"/>
      <c r="O3" s="54"/>
      <c r="P3" s="56"/>
    </row>
    <row r="4" spans="3:16" x14ac:dyDescent="0.25">
      <c r="C4" s="45"/>
      <c r="D4" s="47"/>
      <c r="E4" s="57"/>
      <c r="F4" s="52"/>
      <c r="G4" s="57"/>
      <c r="H4" s="57"/>
      <c r="I4" s="52"/>
      <c r="J4" s="52"/>
      <c r="K4" s="54"/>
      <c r="L4" s="54"/>
      <c r="M4" s="54"/>
      <c r="N4" s="54"/>
      <c r="O4" s="54"/>
      <c r="P4" s="56"/>
    </row>
    <row r="5" spans="3:16" x14ac:dyDescent="0.25">
      <c r="C5" s="45"/>
      <c r="D5" s="47"/>
      <c r="E5" s="57"/>
      <c r="F5" s="52"/>
      <c r="G5" s="57"/>
      <c r="H5" s="57"/>
      <c r="I5" s="52"/>
      <c r="J5" s="52"/>
      <c r="K5" s="54"/>
      <c r="L5" s="54"/>
      <c r="M5" s="54"/>
      <c r="N5" s="54"/>
      <c r="O5" s="54"/>
      <c r="P5" s="56"/>
    </row>
    <row r="6" spans="3:16" x14ac:dyDescent="0.25">
      <c r="C6" s="45"/>
      <c r="D6" s="47"/>
      <c r="E6" s="57"/>
      <c r="F6" s="52"/>
      <c r="G6" s="57"/>
      <c r="H6" s="57"/>
      <c r="I6" s="52"/>
      <c r="J6" s="52"/>
      <c r="K6" s="54"/>
      <c r="L6" s="54"/>
      <c r="M6" s="54"/>
      <c r="N6" s="54"/>
      <c r="O6" s="54"/>
      <c r="P6" s="56"/>
    </row>
    <row r="7" spans="3:16" ht="15.75" thickBot="1" x14ac:dyDescent="0.3">
      <c r="C7" s="45"/>
      <c r="D7" s="47"/>
      <c r="E7" s="57"/>
      <c r="F7" s="52"/>
      <c r="G7" s="57"/>
      <c r="H7" s="57"/>
      <c r="I7" s="52"/>
      <c r="J7" s="52"/>
      <c r="K7" s="54"/>
      <c r="L7" s="54"/>
      <c r="M7" s="54"/>
      <c r="N7" s="54"/>
      <c r="O7" s="54"/>
      <c r="P7" s="56"/>
    </row>
    <row r="8" spans="3:16" ht="15.75" thickBot="1" x14ac:dyDescent="0.3">
      <c r="C8" s="45"/>
      <c r="D8" s="47"/>
      <c r="E8" s="11" t="s">
        <v>6</v>
      </c>
      <c r="F8" s="12" t="s">
        <v>7</v>
      </c>
      <c r="G8" s="12" t="s">
        <v>6</v>
      </c>
      <c r="H8" s="12" t="s">
        <v>7</v>
      </c>
      <c r="I8" s="12" t="s">
        <v>6</v>
      </c>
      <c r="J8" s="12" t="s">
        <v>14</v>
      </c>
      <c r="K8" s="13" t="s">
        <v>6</v>
      </c>
      <c r="L8" s="13" t="s">
        <v>7</v>
      </c>
      <c r="M8" s="13" t="s">
        <v>6</v>
      </c>
      <c r="N8" s="13" t="s">
        <v>7</v>
      </c>
      <c r="O8" s="13" t="s">
        <v>6</v>
      </c>
      <c r="P8" s="14" t="s">
        <v>7</v>
      </c>
    </row>
    <row r="9" spans="3:16" x14ac:dyDescent="0.25">
      <c r="C9" s="16"/>
      <c r="D9" s="20" t="s">
        <v>12</v>
      </c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9"/>
    </row>
    <row r="10" spans="3:16" x14ac:dyDescent="0.25">
      <c r="C10" s="17"/>
      <c r="D10" s="15" t="s">
        <v>8</v>
      </c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1"/>
    </row>
    <row r="11" spans="3:16" x14ac:dyDescent="0.25">
      <c r="C11" s="17"/>
      <c r="D11" s="23">
        <v>700766</v>
      </c>
      <c r="E11" s="30">
        <v>0</v>
      </c>
      <c r="F11" s="30"/>
      <c r="G11" s="30">
        <v>0</v>
      </c>
      <c r="H11" s="30"/>
      <c r="I11" s="30">
        <v>11.37</v>
      </c>
      <c r="J11" s="30"/>
      <c r="K11" s="30">
        <v>0</v>
      </c>
      <c r="L11" s="30"/>
      <c r="M11" s="30">
        <v>0</v>
      </c>
      <c r="N11" s="30"/>
      <c r="O11" s="30">
        <v>0</v>
      </c>
      <c r="P11" s="31"/>
    </row>
    <row r="12" spans="3:16" x14ac:dyDescent="0.25">
      <c r="C12" s="17"/>
      <c r="D12" s="23"/>
      <c r="E12" s="30"/>
      <c r="F12" s="26">
        <f>ROUND((((E11+E13)/2)*(D11-D13))/27,0)</f>
        <v>0</v>
      </c>
      <c r="G12" s="26"/>
      <c r="H12" s="26">
        <f>ROUND((((G11+G13)/2)*(D11-D13))/27,0)</f>
        <v>9</v>
      </c>
      <c r="I12" s="30"/>
      <c r="J12" s="26">
        <f>ROUND((((I11+I13)/2)*(D11-D13))/27,0)</f>
        <v>10</v>
      </c>
      <c r="K12" s="30"/>
      <c r="L12" s="26">
        <f>ROUND((((K11+K13)/2)*(D11-D13))/27,0)</f>
        <v>0</v>
      </c>
      <c r="M12" s="30"/>
      <c r="N12" s="26">
        <f>ROUND((((M11+M13)/2)*(D11-D13))/27,0)</f>
        <v>0</v>
      </c>
      <c r="O12" s="30"/>
      <c r="P12" s="27">
        <f>ROUND((((O11+O13)/2)*(D11-D13))/27,0)</f>
        <v>0</v>
      </c>
    </row>
    <row r="13" spans="3:16" x14ac:dyDescent="0.25">
      <c r="C13" s="17"/>
      <c r="D13" s="23">
        <v>700750</v>
      </c>
      <c r="E13" s="30">
        <v>0</v>
      </c>
      <c r="F13" s="30"/>
      <c r="G13" s="30">
        <v>29.09</v>
      </c>
      <c r="H13" s="30"/>
      <c r="I13" s="30">
        <v>20.88</v>
      </c>
      <c r="J13" s="30"/>
      <c r="K13" s="30">
        <v>0</v>
      </c>
      <c r="L13" s="30"/>
      <c r="M13" s="30">
        <v>0</v>
      </c>
      <c r="N13" s="30"/>
      <c r="O13" s="30">
        <v>0</v>
      </c>
      <c r="P13" s="31"/>
    </row>
    <row r="14" spans="3:16" x14ac:dyDescent="0.25">
      <c r="C14" s="17"/>
      <c r="D14" s="23"/>
      <c r="E14" s="30"/>
      <c r="F14" s="26">
        <f>ROUND((((E13+E15)/2)*(D13-D15))/27,0)</f>
        <v>0</v>
      </c>
      <c r="G14" s="26"/>
      <c r="H14" s="26">
        <f>ROUND((((G13+G15)/2)*(D13-D15))/27,0)</f>
        <v>460</v>
      </c>
      <c r="I14" s="30"/>
      <c r="J14" s="26">
        <f>ROUND((((I13+I15)/2)*(D13-D15))/27,0)</f>
        <v>63</v>
      </c>
      <c r="K14" s="30"/>
      <c r="L14" s="26">
        <f>ROUND((((K13+K15)/2)*(D13-D15))/27,0)</f>
        <v>0</v>
      </c>
      <c r="M14" s="30"/>
      <c r="N14" s="26">
        <f>ROUND((((M13+M15)/2)*(D13-D15))/27,0)</f>
        <v>32</v>
      </c>
      <c r="O14" s="30"/>
      <c r="P14" s="27">
        <f>ROUND((((O13+O15)/2)*(D13-D15))/27,0)</f>
        <v>0</v>
      </c>
    </row>
    <row r="15" spans="3:16" ht="15" customHeight="1" x14ac:dyDescent="0.25">
      <c r="C15" s="17"/>
      <c r="D15" s="24">
        <v>700700</v>
      </c>
      <c r="E15" s="30">
        <v>0</v>
      </c>
      <c r="F15" s="30"/>
      <c r="G15" s="30">
        <v>467.47</v>
      </c>
      <c r="H15" s="30"/>
      <c r="I15" s="30">
        <v>46.67</v>
      </c>
      <c r="J15" s="30"/>
      <c r="K15" s="30">
        <v>0</v>
      </c>
      <c r="L15" s="30"/>
      <c r="M15" s="30">
        <v>34.049999999999997</v>
      </c>
      <c r="N15" s="30"/>
      <c r="O15" s="30">
        <v>0</v>
      </c>
      <c r="P15" s="31"/>
    </row>
    <row r="16" spans="3:16" ht="15" customHeight="1" x14ac:dyDescent="0.25">
      <c r="C16" s="17"/>
      <c r="D16" s="24">
        <v>1700700</v>
      </c>
      <c r="E16" s="30">
        <v>0</v>
      </c>
      <c r="F16" s="30"/>
      <c r="G16" s="30">
        <v>731.96</v>
      </c>
      <c r="H16" s="30"/>
      <c r="I16" s="30">
        <v>95.95</v>
      </c>
      <c r="J16" s="30"/>
      <c r="K16" s="30">
        <v>0</v>
      </c>
      <c r="L16" s="30"/>
      <c r="M16" s="30">
        <v>0</v>
      </c>
      <c r="N16" s="30"/>
      <c r="O16" s="30">
        <v>0</v>
      </c>
      <c r="P16" s="31"/>
    </row>
    <row r="17" spans="3:16" x14ac:dyDescent="0.25">
      <c r="C17" s="17"/>
      <c r="D17" s="23"/>
      <c r="E17" s="30"/>
      <c r="F17" s="26">
        <f>ROUND((((E16+E18)/2)*(D16-D18))/27,0)</f>
        <v>0</v>
      </c>
      <c r="G17" s="26"/>
      <c r="H17" s="26">
        <f>ROUND((((G16+G18)/2)*(D16-D18))/27,0)</f>
        <v>1881</v>
      </c>
      <c r="I17" s="30"/>
      <c r="J17" s="26">
        <f>ROUND((((I16+I18)/2)*(D16-D18))/27,0)</f>
        <v>245</v>
      </c>
      <c r="K17" s="30"/>
      <c r="L17" s="26">
        <f>ROUND((((K16+K18)/2)*(D16-D18))/27,0)</f>
        <v>30</v>
      </c>
      <c r="M17" s="30"/>
      <c r="N17" s="26">
        <f>ROUND((((M16+M18)/2)*(D16-D18))/27,0)</f>
        <v>0</v>
      </c>
      <c r="O17" s="30"/>
      <c r="P17" s="27">
        <f>ROUND((((O16+O18)/2)*(D16-D18))/27,0)</f>
        <v>0</v>
      </c>
    </row>
    <row r="18" spans="3:16" x14ac:dyDescent="0.25">
      <c r="C18" s="17"/>
      <c r="D18" s="23">
        <v>1700650</v>
      </c>
      <c r="E18" s="30">
        <v>0</v>
      </c>
      <c r="F18" s="30"/>
      <c r="G18" s="30">
        <v>1299.45</v>
      </c>
      <c r="H18" s="30"/>
      <c r="I18" s="30">
        <v>168.28</v>
      </c>
      <c r="J18" s="30"/>
      <c r="K18" s="30">
        <v>31.96</v>
      </c>
      <c r="L18" s="30"/>
      <c r="M18" s="30">
        <v>0</v>
      </c>
      <c r="N18" s="30"/>
      <c r="O18" s="30">
        <v>0</v>
      </c>
      <c r="P18" s="31"/>
    </row>
    <row r="19" spans="3:16" x14ac:dyDescent="0.25">
      <c r="C19" s="17"/>
      <c r="D19" s="23"/>
      <c r="E19" s="30"/>
      <c r="F19" s="26">
        <f>ROUND((((E18+E20)/2)*(D18-D20))/27,0)</f>
        <v>0</v>
      </c>
      <c r="G19" s="26"/>
      <c r="H19" s="26">
        <f>ROUND((((G18+G20)/2)*(D18-D20))/27,0)</f>
        <v>2299</v>
      </c>
      <c r="I19" s="30"/>
      <c r="J19" s="26">
        <f>ROUND((((I18+I20)/2)*(D18-D20))/27,0)</f>
        <v>263</v>
      </c>
      <c r="K19" s="30"/>
      <c r="L19" s="26">
        <f>ROUND((((K18+K20)/2)*(D18-D20))/27,0)</f>
        <v>38</v>
      </c>
      <c r="M19" s="30"/>
      <c r="N19" s="26">
        <f>ROUND((((M18+M20)/2)*(D18-D20))/27,0)</f>
        <v>0</v>
      </c>
      <c r="O19" s="30"/>
      <c r="P19" s="27">
        <f>ROUND((((O18+O20)/2)*(D18-D20))/27,0)</f>
        <v>0</v>
      </c>
    </row>
    <row r="20" spans="3:16" x14ac:dyDescent="0.25">
      <c r="C20" s="17"/>
      <c r="D20" s="23">
        <v>1700600</v>
      </c>
      <c r="E20" s="30">
        <v>0</v>
      </c>
      <c r="F20" s="30"/>
      <c r="G20" s="30">
        <v>1183.3399999999999</v>
      </c>
      <c r="H20" s="30"/>
      <c r="I20" s="30">
        <v>115.92</v>
      </c>
      <c r="J20" s="30"/>
      <c r="K20" s="30">
        <v>9.43</v>
      </c>
      <c r="L20" s="30"/>
      <c r="M20" s="30">
        <v>0</v>
      </c>
      <c r="N20" s="30"/>
      <c r="O20" s="30">
        <v>0</v>
      </c>
      <c r="P20" s="31"/>
    </row>
    <row r="21" spans="3:16" x14ac:dyDescent="0.25">
      <c r="C21" s="17"/>
      <c r="D21" s="23"/>
      <c r="E21" s="30"/>
      <c r="F21" s="26">
        <f>ROUND((((E20+E22)/2)*(D20-D22))/27,0)</f>
        <v>0</v>
      </c>
      <c r="G21" s="26"/>
      <c r="H21" s="26">
        <f>ROUND((((G20+G22)/2)*(D20-D22))/27,0)</f>
        <v>993</v>
      </c>
      <c r="I21" s="30"/>
      <c r="J21" s="26">
        <f>ROUND((((I20+I22)/2)*(D20-D22))/27,0)</f>
        <v>97</v>
      </c>
      <c r="K21" s="30"/>
      <c r="L21" s="26">
        <f>ROUND((((K20+K22)/2)*(D20-D22))/27,0)</f>
        <v>8</v>
      </c>
      <c r="M21" s="30"/>
      <c r="N21" s="26">
        <f>ROUND((((M20+M22)/2)*(D20-D22))/27,0)</f>
        <v>0</v>
      </c>
      <c r="O21" s="30"/>
      <c r="P21" s="27">
        <f>ROUND((((O20+O22)/2)*(D20-D22))/27,0)</f>
        <v>0</v>
      </c>
    </row>
    <row r="22" spans="3:16" x14ac:dyDescent="0.25">
      <c r="C22" s="17"/>
      <c r="D22" s="23">
        <v>1700554.69</v>
      </c>
      <c r="E22" s="30">
        <v>0</v>
      </c>
      <c r="F22" s="30"/>
      <c r="G22" s="30">
        <v>0</v>
      </c>
      <c r="H22" s="30"/>
      <c r="I22" s="30">
        <v>0</v>
      </c>
      <c r="J22" s="30"/>
      <c r="K22" s="30">
        <v>0</v>
      </c>
      <c r="L22" s="30"/>
      <c r="M22" s="30">
        <v>0</v>
      </c>
      <c r="N22" s="30"/>
      <c r="O22" s="30">
        <v>0</v>
      </c>
      <c r="P22" s="31"/>
    </row>
    <row r="23" spans="3:16" x14ac:dyDescent="0.25">
      <c r="C23" s="17"/>
      <c r="D23" s="15" t="s">
        <v>9</v>
      </c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1"/>
    </row>
    <row r="24" spans="3:16" ht="15.75" thickBot="1" x14ac:dyDescent="0.3">
      <c r="C24" s="18"/>
      <c r="D24" s="19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1"/>
    </row>
    <row r="25" spans="3:16" ht="15.75" thickBot="1" x14ac:dyDescent="0.3">
      <c r="C25" s="38" t="s">
        <v>10</v>
      </c>
      <c r="D25" s="40"/>
      <c r="E25" s="10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2"/>
    </row>
    <row r="26" spans="3:16" ht="15.75" thickBot="1" x14ac:dyDescent="0.3">
      <c r="C26" s="58" t="s">
        <v>11</v>
      </c>
      <c r="D26" s="59"/>
      <c r="E26" s="9"/>
      <c r="F26" s="7">
        <f>SUM(F9:F25)</f>
        <v>0</v>
      </c>
      <c r="G26" s="7"/>
      <c r="H26" s="7">
        <f>SUM(H9:H25)</f>
        <v>5642</v>
      </c>
      <c r="I26" s="8"/>
      <c r="J26" s="7">
        <f>SUM(J9:J25)</f>
        <v>678</v>
      </c>
      <c r="K26" s="8"/>
      <c r="L26" s="7">
        <f>SUM(L9:L25)</f>
        <v>76</v>
      </c>
      <c r="M26" s="8"/>
      <c r="N26" s="7">
        <f>SUM(N9:N25)</f>
        <v>32</v>
      </c>
      <c r="O26" s="8"/>
      <c r="P26" s="25">
        <f>SUM(P9:P25)</f>
        <v>0</v>
      </c>
    </row>
    <row r="27" spans="3:16" x14ac:dyDescent="0.25">
      <c r="C27" s="2"/>
      <c r="D27" s="2"/>
    </row>
    <row r="28" spans="3:16" x14ac:dyDescent="0.25">
      <c r="C28" s="2"/>
      <c r="D28" s="2"/>
    </row>
    <row r="29" spans="3:16" ht="15.75" thickBot="1" x14ac:dyDescent="0.3">
      <c r="C29" s="2"/>
      <c r="D29" s="2"/>
    </row>
    <row r="30" spans="3:16" ht="15.75" thickBot="1" x14ac:dyDescent="0.3">
      <c r="C30" s="2"/>
      <c r="D30" s="2"/>
      <c r="E30" s="48" t="s">
        <v>16</v>
      </c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50"/>
    </row>
    <row r="31" spans="3:16" x14ac:dyDescent="0.25">
      <c r="C31" s="2"/>
      <c r="D31" s="2"/>
    </row>
    <row r="32" spans="3:16" x14ac:dyDescent="0.25">
      <c r="C32" s="2"/>
      <c r="D32" s="2"/>
    </row>
    <row r="33" spans="3:4" x14ac:dyDescent="0.25">
      <c r="C33" s="2"/>
      <c r="D33" s="2"/>
    </row>
    <row r="34" spans="3:4" x14ac:dyDescent="0.25">
      <c r="C34" s="2"/>
      <c r="D34" s="2"/>
    </row>
    <row r="35" spans="3:4" x14ac:dyDescent="0.25">
      <c r="C35" s="2"/>
      <c r="D35" s="2"/>
    </row>
    <row r="36" spans="3:4" x14ac:dyDescent="0.25">
      <c r="C36" s="2"/>
      <c r="D36" s="2"/>
    </row>
  </sheetData>
  <mergeCells count="17">
    <mergeCell ref="C25:D25"/>
    <mergeCell ref="C26:D26"/>
    <mergeCell ref="K2:K7"/>
    <mergeCell ref="L2:L7"/>
    <mergeCell ref="C1:C8"/>
    <mergeCell ref="D1:D8"/>
    <mergeCell ref="E2:E7"/>
    <mergeCell ref="F2:F7"/>
    <mergeCell ref="I2:I7"/>
    <mergeCell ref="G2:G7"/>
    <mergeCell ref="H2:H7"/>
    <mergeCell ref="M2:M7"/>
    <mergeCell ref="E30:P30"/>
    <mergeCell ref="N2:N7"/>
    <mergeCell ref="O2:O7"/>
    <mergeCell ref="P2:P7"/>
    <mergeCell ref="J2:J7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E4 LT</vt:lpstr>
      <vt:lpstr>E4 RT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Kevin Jones</dc:creator>
  <cp:lastModifiedBy>Kevin Jones</cp:lastModifiedBy>
  <dcterms:created xsi:type="dcterms:W3CDTF">2019-12-17T19:41:22Z</dcterms:created>
  <dcterms:modified xsi:type="dcterms:W3CDTF">2020-02-26T19:25:04Z</dcterms:modified>
</cp:coreProperties>
</file>